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1CEBAE8D-DF91-432F-945A-28AA8ADED4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G30" i="1"/>
  <c r="G19" i="1"/>
  <c r="I17" i="1"/>
  <c r="I18" i="1"/>
  <c r="B30" i="1"/>
  <c r="F5" i="1" l="1"/>
  <c r="F4" i="1"/>
  <c r="D19" i="1"/>
  <c r="H19" i="1" l="1"/>
  <c r="I30" i="1" l="1"/>
  <c r="H30" i="1"/>
  <c r="B24" i="1"/>
  <c r="I19" i="1"/>
  <c r="G33" i="1" l="1"/>
  <c r="B32" i="1" s="1"/>
  <c r="D22" i="1"/>
  <c r="D23" i="1" l="1"/>
  <c r="C24" i="1"/>
</calcChain>
</file>

<file path=xl/sharedStrings.xml><?xml version="1.0" encoding="utf-8"?>
<sst xmlns="http://schemas.openxmlformats.org/spreadsheetml/2006/main" count="55" uniqueCount="45">
  <si>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</si>
  <si>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</si>
  <si>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</si>
  <si>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</si>
  <si>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</si>
  <si>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</si>
  <si>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</si>
  <si>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</si>
  <si>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</si>
  <si>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</si>
  <si>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</si>
  <si>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</si>
  <si>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</si>
  <si>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</si>
  <si>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</si>
  <si>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</si>
  <si>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</si>
  <si>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</si>
  <si>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</si>
  <si>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</si>
  <si>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</si>
  <si>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</si>
  <si>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</si>
  <si>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</si>
  <si>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</si>
  <si>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</si>
  <si>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</si>
  <si>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</si>
  <si>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</si>
  <si>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</si>
  <si>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</si>
  <si>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</si>
  <si>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</si>
  <si>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</si>
  <si>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</si>
  <si>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</si>
  <si>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</si>
  <si>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EGE</t>
  </si>
  <si>
    <t>YARDIMCI ÇATI</t>
  </si>
  <si>
    <t>OBA PROFİL</t>
  </si>
  <si>
    <t xml:space="preserve">ZESAN YAPI </t>
  </si>
  <si>
    <t>OĞUZ TİCARET</t>
  </si>
  <si>
    <t>MEHMET KALENDER</t>
  </si>
  <si>
    <t>KORKMAZ YEŞİLTAŞ</t>
  </si>
  <si>
    <t>ES MATİK ÖDEME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</si>
</sst>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4" sqref="A4"/>
      <selection pane="bottomLeft" activeCell="B23" sqref="B23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37</v>
      </c>
      <c r="C1" s="78"/>
      <c r="D1" s="79"/>
      <c r="E1" s="2"/>
      <c r="F1" s="56" t="s">
        <v>0</v>
      </c>
      <c r="G1" s="57"/>
      <c r="H1" s="58" t="s">
        <v>1</v>
      </c>
      <c r="I1" s="59">
        <v>44364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38</v>
      </c>
      <c r="B4" s="54">
        <v>44376</v>
      </c>
      <c r="C4" s="8"/>
      <c r="D4" s="9">
        <v>2950</v>
      </c>
      <c r="E4" s="6"/>
      <c r="F4" s="7" t="str">
        <f>A4</f>
        <v>YARDIMCI ÇATI</v>
      </c>
      <c r="G4" s="10"/>
      <c r="H4" s="11"/>
      <c r="I4" s="62">
        <v>2950</v>
      </c>
      <c r="J4" s="57"/>
    </row>
    <row r="5" spans="1:10" ht="18.75" x14ac:dyDescent="0.3">
      <c r="A5" s="7" t="s">
        <v>39</v>
      </c>
      <c r="B5" s="54">
        <v>44376</v>
      </c>
      <c r="C5" s="8"/>
      <c r="D5" s="9">
        <v>16933</v>
      </c>
      <c r="E5" s="6"/>
      <c r="F5" s="7" t="str">
        <f t="shared" ref="F5" si="0">A5</f>
        <v>OBA PROFİL</v>
      </c>
      <c r="G5" s="10"/>
      <c r="H5" s="12"/>
      <c r="I5" s="62">
        <v>16933</v>
      </c>
      <c r="J5" s="57"/>
    </row>
    <row r="6" spans="1:10" ht="18.75" x14ac:dyDescent="0.3">
      <c r="A6" s="7" t="s">
        <v>40</v>
      </c>
      <c r="B6" s="54">
        <v>44376</v>
      </c>
      <c r="C6" s="8"/>
      <c r="D6" s="9">
        <v>3280</v>
      </c>
      <c r="E6" s="6"/>
      <c r="F6" s="7" t="s">
        <v>40</v>
      </c>
      <c r="G6" s="10"/>
      <c r="H6" s="12">
        <v>3280</v>
      </c>
      <c r="I6" s="62"/>
      <c r="J6" s="59"/>
    </row>
    <row r="7" spans="1:10" ht="18.75" x14ac:dyDescent="0.3">
      <c r="A7" s="7" t="s">
        <v>41</v>
      </c>
      <c r="B7" s="54">
        <v>44377</v>
      </c>
      <c r="C7" s="8"/>
      <c r="D7" s="9">
        <v>6650</v>
      </c>
      <c r="E7" s="6"/>
      <c r="F7" s="7" t="s">
        <v>41</v>
      </c>
      <c r="G7" s="55"/>
      <c r="H7" s="12">
        <v>6650</v>
      </c>
      <c r="I7" s="62"/>
      <c r="J7" s="57"/>
    </row>
    <row r="8" spans="1:10" ht="18.75" x14ac:dyDescent="0.3">
      <c r="A8" s="7" t="s">
        <v>42</v>
      </c>
      <c r="B8" s="54">
        <v>44377</v>
      </c>
      <c r="C8" s="8"/>
      <c r="D8" s="9">
        <v>9773</v>
      </c>
      <c r="E8" s="6"/>
      <c r="F8" s="7" t="s">
        <v>42</v>
      </c>
      <c r="G8" s="55">
        <v>5000</v>
      </c>
      <c r="H8" s="11"/>
      <c r="I8" s="62"/>
      <c r="J8" s="57"/>
    </row>
    <row r="9" spans="1:10" ht="18.75" x14ac:dyDescent="0.3">
      <c r="A9" s="7" t="s">
        <v>43</v>
      </c>
      <c r="B9" s="54">
        <v>44377</v>
      </c>
      <c r="C9" s="8"/>
      <c r="D9" s="9">
        <v>6500</v>
      </c>
      <c r="E9" s="6"/>
      <c r="F9" s="7" t="s">
        <v>43</v>
      </c>
      <c r="G9" s="55"/>
      <c r="H9" s="11">
        <v>6500</v>
      </c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1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1"/>
        <v>0</v>
      </c>
      <c r="J18" s="57" t="s">
        <v>10</v>
      </c>
    </row>
    <row r="19" spans="1:10" ht="19.5" thickBot="1" x14ac:dyDescent="0.35">
      <c r="A19" s="84" t="s">
        <v>10</v>
      </c>
      <c r="B19" s="85"/>
      <c r="C19" s="86"/>
      <c r="D19" s="20">
        <f>SUM(D4:D15)</f>
        <v>46086</v>
      </c>
      <c r="E19" s="21"/>
      <c r="F19" s="63" t="s">
        <v>10</v>
      </c>
      <c r="G19" s="64">
        <f>G4+G5+G6+G7+G8+G16+G9+G10+G11+G12+G13+G15+G14</f>
        <v>5500</v>
      </c>
      <c r="H19" s="65">
        <f>SUM(H4:H18)</f>
        <v>16430</v>
      </c>
      <c r="I19" s="66">
        <f>SUM(I4:I18)</f>
        <v>19883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0" ht="18.75" x14ac:dyDescent="0.25">
      <c r="A22" s="24" t="s">
        <v>15</v>
      </c>
      <c r="B22" s="4">
        <v>129913</v>
      </c>
      <c r="C22" s="4">
        <v>131270</v>
      </c>
      <c r="D22" s="25">
        <f>B22-C22</f>
        <v>-1357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950</v>
      </c>
      <c r="C23" s="29"/>
      <c r="D23" s="30">
        <f>B23/D22</f>
        <v>-0.70007369196757552</v>
      </c>
      <c r="F23" s="31" t="s">
        <v>19</v>
      </c>
      <c r="G23" s="32">
        <v>1225</v>
      </c>
      <c r="H23" s="32"/>
      <c r="I23" s="14"/>
    </row>
    <row r="24" spans="1:10" ht="19.5" thickBot="1" x14ac:dyDescent="0.3">
      <c r="A24" s="33" t="s">
        <v>20</v>
      </c>
      <c r="B24" s="34">
        <f>G30</f>
        <v>1540</v>
      </c>
      <c r="C24" s="35">
        <f>D19</f>
        <v>46086</v>
      </c>
      <c r="D24" s="36">
        <f>SUM(B24/C24)</f>
        <v>3.3415787874842687E-2</v>
      </c>
      <c r="F24" s="37" t="s">
        <v>21</v>
      </c>
      <c r="G24" s="10">
        <v>80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185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>
        <v>50</v>
      </c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1540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410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1540</v>
      </c>
    </row>
    <row r="34" spans="1:10" ht="18.75" x14ac:dyDescent="0.3">
      <c r="A34" s="68" t="s">
        <v>36</v>
      </c>
      <c r="F34" s="51" t="s">
        <v>44</v>
      </c>
      <c r="G34" s="50">
        <v>3550</v>
      </c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v>410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2021-06-10T06:21:10Z</cp:lastPrinted>
  <dcterms:created xsi:type="dcterms:W3CDTF">2015-06-05T18:17:20Z</dcterms:created>
  <dcterms:modified xsi:type="dcterms:W3CDTF">2021-09-01T08:18:48Z</dcterms:modified>
</cp:coreProperties>
</file>